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32760" windowWidth="16950" windowHeight="1275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<sst xmlns="http://schemas.openxmlformats.org/spreadsheetml/2006/main" count="109" uniqueCount="59">
  <si>
    <t>Описание</t>
  </si>
  <si>
    <t>Выберите Ваш прайс ниже:</t>
  </si>
  <si>
    <t>Сумма заказа:</t>
  </si>
  <si>
    <t>Ваш прайс:</t>
  </si>
  <si>
    <t>цвет</t>
  </si>
  <si>
    <t>Первый</t>
  </si>
  <si>
    <t>Сумма</t>
  </si>
  <si>
    <t>Базовый</t>
  </si>
  <si>
    <t>Бронзовый</t>
  </si>
  <si>
    <t>Серебрянный</t>
  </si>
  <si>
    <t>Золотой</t>
  </si>
  <si>
    <t>Платиновый</t>
  </si>
  <si>
    <t>штрихкод</t>
  </si>
  <si>
    <t>размер</t>
  </si>
  <si>
    <t>модель</t>
  </si>
  <si>
    <t>цена</t>
  </si>
  <si>
    <t>L</t>
  </si>
  <si>
    <t>XS</t>
  </si>
  <si>
    <t>капучино</t>
  </si>
  <si>
    <t>S</t>
  </si>
  <si>
    <t>2170366010529</t>
  </si>
  <si>
    <t>M</t>
  </si>
  <si>
    <t>2170366020528</t>
  </si>
  <si>
    <t>2170366030527</t>
  </si>
  <si>
    <t>XL</t>
  </si>
  <si>
    <t>2170366040526</t>
  </si>
  <si>
    <t>2XL</t>
  </si>
  <si>
    <t>2170366200524</t>
  </si>
  <si>
    <t>2170366210523</t>
  </si>
  <si>
    <t>2170366220522</t>
  </si>
  <si>
    <t>2170366230521</t>
  </si>
  <si>
    <t>2170366240520</t>
  </si>
  <si>
    <t>2170366250529</t>
  </si>
  <si>
    <t>2170366720527</t>
  </si>
  <si>
    <t>2170366740525</t>
  </si>
  <si>
    <t>2170366750524</t>
  </si>
  <si>
    <t>S/M</t>
  </si>
  <si>
    <t>2170366320529</t>
  </si>
  <si>
    <t>L/XL</t>
  </si>
  <si>
    <t>2170366340527</t>
  </si>
  <si>
    <t>2170366610521</t>
  </si>
  <si>
    <t>2170366620520</t>
  </si>
  <si>
    <t>2170366630529</t>
  </si>
  <si>
    <t>2170366640528</t>
  </si>
  <si>
    <t>Габриэлла, натуральный шелк</t>
  </si>
  <si>
    <t>Посмотреть коллекцию на сайте</t>
  </si>
  <si>
    <r>
      <t>Короткая сорочка</t>
    </r>
    <r>
      <rPr>
        <b/>
        <i/>
        <sz val="12"/>
        <color indexed="10"/>
        <rFont val="Arial"/>
        <family val="2"/>
      </rPr>
      <t xml:space="preserve"> Mia-Amore</t>
    </r>
    <r>
      <rPr>
        <sz val="10"/>
        <rFont val="Arial"/>
        <family val="2"/>
      </rPr>
      <t xml:space="preserve"> на тонких бретелях без подреза под грудью из однотонного смесового шелка с контрастными кантами, подчеркивающими конструктивные особенности. Вырез сорочки дополнен вышивкой. Декор- подвеска в виде маленького бантика со вставкой из эмали, расположена по центру выреза сорочки.
Состав: </t>
    </r>
    <r>
      <rPr>
        <b/>
        <sz val="10"/>
        <rFont val="Arial"/>
        <family val="2"/>
      </rPr>
      <t xml:space="preserve">70% натуральный шелк, </t>
    </r>
    <r>
      <rPr>
        <sz val="10"/>
        <rFont val="Arial"/>
        <family val="2"/>
      </rPr>
      <t>25% полиэстер, 5% эластан</t>
    </r>
  </si>
  <si>
    <r>
      <t xml:space="preserve">Комплект </t>
    </r>
    <r>
      <rPr>
        <b/>
        <i/>
        <sz val="12"/>
        <color indexed="10"/>
        <rFont val="Arial"/>
        <family val="2"/>
      </rPr>
      <t>Mia-Amore</t>
    </r>
    <r>
      <rPr>
        <sz val="10"/>
        <rFont val="Arial"/>
        <family val="2"/>
      </rPr>
      <t xml:space="preserve"> состоит из топа на тонких бретелях и шорт из однотонного смесового шелка с контрастными кантами, подчеркивающими конструктивные особенности. На топе имитация кармана с листочкой, на которой расположена вышивка. По низу шорт расположены манжеты, в боковых швах обработаны карманы. Декор - подвеска в виде маленького бантика со вставкой из эмали, расположена по центру топа.
Состав: </t>
    </r>
    <r>
      <rPr>
        <b/>
        <sz val="10"/>
        <rFont val="Arial"/>
        <family val="2"/>
      </rPr>
      <t xml:space="preserve">70% натуральный шелк, </t>
    </r>
    <r>
      <rPr>
        <sz val="10"/>
        <rFont val="Arial"/>
        <family val="2"/>
      </rPr>
      <t>25% полиэстер, 5% эластан</t>
    </r>
  </si>
  <si>
    <r>
      <t>Рубашка-халат</t>
    </r>
    <r>
      <rPr>
        <b/>
        <i/>
        <sz val="12"/>
        <color indexed="10"/>
        <rFont val="Arial"/>
        <family val="2"/>
      </rPr>
      <t xml:space="preserve"> Mia-Amore</t>
    </r>
    <r>
      <rPr>
        <sz val="10"/>
        <rFont val="Arial"/>
        <family val="2"/>
      </rPr>
      <t xml:space="preserve"> с застежкой на пуговицы и рукавом ¾, выполнен из однотонного смесового шелка с контрастными кантами, подчеркивающими конструктивные особенности. На левой полочке имитация кармана с листочкой, на которой расположена вышивка. В боковых швах расположены карманы. Линию талии можно подчеркнуть за счет пояса.
Состав: </t>
    </r>
    <r>
      <rPr>
        <b/>
        <sz val="10"/>
        <rFont val="Arial"/>
        <family val="2"/>
      </rPr>
      <t xml:space="preserve">70% натуральный шелк, </t>
    </r>
    <r>
      <rPr>
        <sz val="10"/>
        <rFont val="Arial"/>
        <family val="2"/>
      </rPr>
      <t>25% полиэстер, 5% эластан</t>
    </r>
  </si>
  <si>
    <r>
      <t>Короткий запашной халат</t>
    </r>
    <r>
      <rPr>
        <b/>
        <i/>
        <sz val="12"/>
        <color indexed="10"/>
        <rFont val="Arial"/>
        <family val="2"/>
      </rPr>
      <t xml:space="preserve"> Mia-Amore</t>
    </r>
    <r>
      <rPr>
        <sz val="10"/>
        <rFont val="Arial"/>
        <family val="2"/>
      </rPr>
      <t xml:space="preserve"> с рукавом ¾, выполнен однотонного смесового шелка с контрастными кантами, подчеркивающими конструктивные особенности. По верху спинки вышивка. По бокам расположены карманы.
Состав: </t>
    </r>
    <r>
      <rPr>
        <b/>
        <sz val="10"/>
        <rFont val="Arial"/>
        <family val="2"/>
      </rPr>
      <t xml:space="preserve">70% натуральный шелк, </t>
    </r>
    <r>
      <rPr>
        <sz val="10"/>
        <rFont val="Arial"/>
        <family val="2"/>
      </rPr>
      <t>25% полиэстер, 5% эластан</t>
    </r>
  </si>
  <si>
    <r>
      <t xml:space="preserve">Комплект </t>
    </r>
    <r>
      <rPr>
        <b/>
        <i/>
        <sz val="12"/>
        <color indexed="10"/>
        <rFont val="Arial"/>
        <family val="2"/>
      </rPr>
      <t>Mia-Amore</t>
    </r>
    <r>
      <rPr>
        <sz val="10"/>
        <rFont val="Arial"/>
        <family val="2"/>
      </rPr>
      <t xml:space="preserve"> состоит из двубортного жакета с рукавом ¾ и брюк. Комплект выполнен из однотонного смесового шелка с контрастными кантами, подчеркивающими конструктивные особенности. На левой полочке имитация кармана с листочкой, на которой расположена вышивка. По бокам брюк расположены карманы. Линию талии можно подчеркнуть за счет пояса.
Состав: </t>
    </r>
    <r>
      <rPr>
        <b/>
        <sz val="10"/>
        <rFont val="Arial"/>
        <family val="2"/>
      </rPr>
      <t xml:space="preserve">70% натуральный шелк, </t>
    </r>
    <r>
      <rPr>
        <sz val="10"/>
        <rFont val="Arial"/>
        <family val="2"/>
      </rPr>
      <t>25% полиэстер, 5% эластан</t>
    </r>
  </si>
  <si>
    <t>2170366710528</t>
  </si>
  <si>
    <t>2170366650527</t>
  </si>
  <si>
    <t>2170366000520</t>
  </si>
  <si>
    <t>2170366730526</t>
  </si>
  <si>
    <t>2170366300521</t>
  </si>
  <si>
    <t>2170366050525</t>
  </si>
  <si>
    <t>2170366350526</t>
  </si>
  <si>
    <t>2170366600522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</si>
</sst>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#,##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  <font>
      <b/>
      <i/>
      <sz val="22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4" fillId="0" borderId="11" xfId="0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191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0" borderId="13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91" fontId="9" fillId="0" borderId="16" xfId="0" applyNumberFormat="1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191" fontId="9" fillId="0" borderId="18" xfId="0" applyNumberFormat="1" applyFont="1" applyBorder="1" applyAlignment="1">
      <alignment horizontal="center" vertical="center"/>
    </xf>
    <xf numFmtId="0" fontId="0" fillId="33" borderId="18" xfId="0" applyFill="1" applyBorder="1" applyAlignment="1" applyProtection="1">
      <alignment horizontal="center" vertical="center"/>
      <protection locked="0"/>
    </xf>
    <xf numFmtId="2" fontId="0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19" xfId="42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2" fontId="13" fillId="34" borderId="21" xfId="0" applyNumberFormat="1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191" fontId="9" fillId="0" borderId="11" xfId="0" applyNumberFormat="1" applyFont="1" applyBorder="1" applyAlignment="1">
      <alignment horizontal="center" vertical="center"/>
    </xf>
    <xf numFmtId="0" fontId="0" fillId="33" borderId="11" xfId="0" applyFill="1" applyBorder="1" applyAlignment="1" applyProtection="1">
      <alignment horizontal="center" vertical="center"/>
      <protection locked="0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1" fillId="0" borderId="12" xfId="42" applyBorder="1" applyAlignment="1" applyProtection="1">
      <alignment horizontal="center" vertical="center" wrapText="1"/>
      <protection/>
    </xf>
    <xf numFmtId="0" fontId="0" fillId="0" borderId="24" xfId="0" applyBorder="1" applyAlignment="1">
      <alignment wrapText="1"/>
    </xf>
    <xf numFmtId="0" fontId="1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191" fontId="9" fillId="0" borderId="25" xfId="0" applyNumberFormat="1" applyFont="1" applyBorder="1" applyAlignment="1">
      <alignment horizontal="center" vertical="center"/>
    </xf>
    <xf numFmtId="0" fontId="0" fillId="33" borderId="25" xfId="0" applyFill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11" fillId="35" borderId="11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3086100</xdr:colOff>
      <xdr:row>9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0</xdr:rowOff>
    </xdr:from>
    <xdr:to>
      <xdr:col>0</xdr:col>
      <xdr:colOff>3095625</xdr:colOff>
      <xdr:row>15</xdr:row>
      <xdr:rowOff>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8483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3086100</xdr:colOff>
      <xdr:row>20</xdr:row>
      <xdr:rowOff>9525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515600"/>
          <a:ext cx="30861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3086100</xdr:colOff>
      <xdr:row>24</xdr:row>
      <xdr:rowOff>19050</xdr:rowOff>
    </xdr:to>
    <xdr:pic>
      <xdr:nvPicPr>
        <xdr:cNvPr id="4" name="Рисунок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1828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0</xdr:rowOff>
    </xdr:from>
    <xdr:to>
      <xdr:col>0</xdr:col>
      <xdr:colOff>3095625</xdr:colOff>
      <xdr:row>30</xdr:row>
      <xdr:rowOff>38100</xdr:rowOff>
    </xdr:to>
    <xdr:pic>
      <xdr:nvPicPr>
        <xdr:cNvPr id="5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98310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18</xdr:col>
      <xdr:colOff>19050</xdr:colOff>
      <xdr:row>9</xdr:row>
      <xdr:rowOff>38100</xdr:rowOff>
    </xdr:to>
    <xdr:pic>
      <xdr:nvPicPr>
        <xdr:cNvPr id="6" name="Рисунок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801350" y="121920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18</xdr:col>
      <xdr:colOff>19050</xdr:colOff>
      <xdr:row>15</xdr:row>
      <xdr:rowOff>0</xdr:rowOff>
    </xdr:to>
    <xdr:pic>
      <xdr:nvPicPr>
        <xdr:cNvPr id="7" name="Рисунок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801350" y="58483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18</xdr:col>
      <xdr:colOff>19050</xdr:colOff>
      <xdr:row>20</xdr:row>
      <xdr:rowOff>9525</xdr:rowOff>
    </xdr:to>
    <xdr:pic>
      <xdr:nvPicPr>
        <xdr:cNvPr id="8" name="Рисунок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01350" y="10515600"/>
          <a:ext cx="30861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18</xdr:col>
      <xdr:colOff>19050</xdr:colOff>
      <xdr:row>24</xdr:row>
      <xdr:rowOff>19050</xdr:rowOff>
    </xdr:to>
    <xdr:pic>
      <xdr:nvPicPr>
        <xdr:cNvPr id="9" name="Рисунок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801350" y="151828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18</xdr:col>
      <xdr:colOff>19050</xdr:colOff>
      <xdr:row>30</xdr:row>
      <xdr:rowOff>38100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01350" y="198310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609600</xdr:colOff>
      <xdr:row>3</xdr:row>
      <xdr:rowOff>0</xdr:rowOff>
    </xdr:from>
    <xdr:to>
      <xdr:col>23</xdr:col>
      <xdr:colOff>28575</xdr:colOff>
      <xdr:row>9</xdr:row>
      <xdr:rowOff>38100</xdr:rowOff>
    </xdr:to>
    <xdr:pic>
      <xdr:nvPicPr>
        <xdr:cNvPr id="11" name="Рисунок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858875" y="121920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23</xdr:col>
      <xdr:colOff>38100</xdr:colOff>
      <xdr:row>15</xdr:row>
      <xdr:rowOff>0</xdr:rowOff>
    </xdr:to>
    <xdr:pic>
      <xdr:nvPicPr>
        <xdr:cNvPr id="12" name="Рисунок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68400" y="58483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23</xdr:col>
      <xdr:colOff>38100</xdr:colOff>
      <xdr:row>20</xdr:row>
      <xdr:rowOff>9525</xdr:rowOff>
    </xdr:to>
    <xdr:pic>
      <xdr:nvPicPr>
        <xdr:cNvPr id="13" name="Рисунок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868400" y="10515600"/>
          <a:ext cx="30861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609600</xdr:colOff>
      <xdr:row>20</xdr:row>
      <xdr:rowOff>0</xdr:rowOff>
    </xdr:from>
    <xdr:to>
      <xdr:col>23</xdr:col>
      <xdr:colOff>28575</xdr:colOff>
      <xdr:row>24</xdr:row>
      <xdr:rowOff>19050</xdr:rowOff>
    </xdr:to>
    <xdr:pic>
      <xdr:nvPicPr>
        <xdr:cNvPr id="14" name="Рисунок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858875" y="1518285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19050</xdr:rowOff>
    </xdr:from>
    <xdr:to>
      <xdr:col>23</xdr:col>
      <xdr:colOff>38100</xdr:colOff>
      <xdr:row>30</xdr:row>
      <xdr:rowOff>57150</xdr:rowOff>
    </xdr:to>
    <xdr:pic>
      <xdr:nvPicPr>
        <xdr:cNvPr id="15" name="Рисунок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868400" y="19850100"/>
          <a:ext cx="30861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amia.ru/catalog/naturalnyy_shyelk/Gabriella/?utm_source=Excel&amp;utm_content=Gabriella" TargetMode="External" /><Relationship Id="rId2" Type="http://schemas.openxmlformats.org/officeDocument/2006/relationships/hyperlink" Target="https://miamia.ru/catalog/naturalnyy_shyelk/Gabriella/?utm_source=Excel&amp;utm_content=Gabriella" TargetMode="External" /><Relationship Id="rId3" Type="http://schemas.openxmlformats.org/officeDocument/2006/relationships/hyperlink" Target="https://miamia.ru/catalog/naturalnyy_shyelk/Gabriella/?utm_source=Excel&amp;utm_content=Gabriella" TargetMode="External" /><Relationship Id="rId4" Type="http://schemas.openxmlformats.org/officeDocument/2006/relationships/hyperlink" Target="https://miamia.ru/catalog/naturalnyy_shyelk/Gabriella/?utm_source=Excel&amp;utm_content=Gabriella" TargetMode="External" /><Relationship Id="rId5" Type="http://schemas.openxmlformats.org/officeDocument/2006/relationships/hyperlink" Target="https://miamia.ru/catalog/naturalnyy_shyelk/Gabriella/?utm_source=Excel&amp;utm_content=Gabriella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Zeros="0" tabSelected="1" zoomScalePageLayoutView="0" workbookViewId="0" topLeftCell="A1">
      <selection activeCell="G4" sqref="G4"/>
    </sheetView>
  </sheetViews>
  <sheetFormatPr defaultColWidth="9.140625" defaultRowHeight="12.75"/>
  <cols>
    <col min="1" max="1" width="46.421875" style="0" customWidth="1"/>
    <col min="2" max="2" width="10.28125" style="0" customWidth="1"/>
    <col min="3" max="3" width="13.140625" style="0" bestFit="1" customWidth="1"/>
    <col min="4" max="4" width="12.140625" style="0" customWidth="1"/>
    <col min="5" max="5" width="12.8515625" style="0" bestFit="1" customWidth="1"/>
    <col min="6" max="7" width="12.8515625" style="0" customWidth="1"/>
    <col min="8" max="8" width="10.57421875" style="0" hidden="1" customWidth="1"/>
    <col min="9" max="9" width="8.7109375" style="0" hidden="1" customWidth="1"/>
    <col min="10" max="10" width="41.421875" style="9" customWidth="1"/>
    <col min="11" max="11" width="9.28125" style="0" customWidth="1"/>
    <col min="12" max="12" width="12.57421875" style="9" hidden="1" customWidth="1"/>
    <col min="13" max="13" width="8.00390625" style="0" hidden="1" customWidth="1"/>
    <col min="17" max="17" width="9.28125" style="0" customWidth="1"/>
    <col min="18" max="18" width="0" style="0" hidden="1" customWidth="1"/>
  </cols>
  <sheetData>
    <row r="1" spans="1:13" ht="15" customHeight="1">
      <c r="A1" s="72"/>
      <c r="B1" s="73"/>
      <c r="C1" s="73"/>
      <c r="D1" s="73"/>
      <c r="E1" s="76" t="s">
        <v>1</v>
      </c>
      <c r="F1" s="77"/>
      <c r="G1" s="77"/>
      <c r="H1" s="77"/>
      <c r="I1" s="78"/>
      <c r="J1" s="1" t="s">
        <v>2</v>
      </c>
      <c r="L1" s="2" t="s">
        <v>3</v>
      </c>
      <c r="M1" s="3">
        <f>INDEX(M:M,L10)</f>
        <v>0.77378</v>
      </c>
    </row>
    <row r="2" spans="1:13" ht="62.25" customHeight="1" thickBot="1">
      <c r="A2" s="74" t="s">
        <v>44</v>
      </c>
      <c r="B2" s="75"/>
      <c r="C2" s="75"/>
      <c r="D2" s="75"/>
      <c r="E2" s="17"/>
      <c r="F2" s="4"/>
      <c r="G2" s="5"/>
      <c r="H2" s="6"/>
      <c r="I2" s="7"/>
      <c r="J2" s="8">
        <f>SUM(I:I)</f>
        <v>0</v>
      </c>
      <c r="L2" s="2">
        <v>2</v>
      </c>
      <c r="M2" s="3"/>
    </row>
    <row r="3" spans="1:14" ht="18.75" thickBot="1">
      <c r="A3" s="47"/>
      <c r="B3" s="48" t="s">
        <v>14</v>
      </c>
      <c r="C3" s="48" t="s">
        <v>13</v>
      </c>
      <c r="D3" s="48" t="s">
        <v>4</v>
      </c>
      <c r="E3" s="48" t="s">
        <v>12</v>
      </c>
      <c r="F3" s="49" t="s">
        <v>15</v>
      </c>
      <c r="G3" s="50"/>
      <c r="H3" s="48" t="s">
        <v>5</v>
      </c>
      <c r="I3" s="48" t="s">
        <v>6</v>
      </c>
      <c r="J3" s="51" t="s">
        <v>0</v>
      </c>
      <c r="K3" s="9"/>
      <c r="L3" s="2" t="s">
        <v>5</v>
      </c>
      <c r="M3" s="2">
        <v>1</v>
      </c>
      <c r="N3" s="9"/>
    </row>
    <row r="4" spans="1:13" ht="60.75" customHeight="1">
      <c r="A4" s="28"/>
      <c r="B4" s="29">
        <v>3660</v>
      </c>
      <c r="C4" s="29" t="s">
        <v>17</v>
      </c>
      <c r="D4" s="30" t="s">
        <v>18</v>
      </c>
      <c r="E4" s="31" t="s">
        <v>53</v>
      </c>
      <c r="F4" s="32">
        <f aca="true" t="shared" si="0" ref="F4:F30">ROUND(H4*$M$1,2)</f>
        <v>1798.01</v>
      </c>
      <c r="G4" s="33"/>
      <c r="H4" s="34">
        <v>2323.6698181818183</v>
      </c>
      <c r="I4" s="35">
        <f aca="true" t="shared" si="1" ref="I4:I15">F4*G4</f>
        <v>0</v>
      </c>
      <c r="J4" s="79" t="s">
        <v>46</v>
      </c>
      <c r="L4" s="2" t="s">
        <v>7</v>
      </c>
      <c r="M4" s="3">
        <v>0.94999</v>
      </c>
    </row>
    <row r="5" spans="1:13" ht="60.75" customHeight="1">
      <c r="A5" s="20"/>
      <c r="B5" s="22">
        <v>3660</v>
      </c>
      <c r="C5" s="22" t="s">
        <v>19</v>
      </c>
      <c r="D5" s="36" t="s">
        <v>18</v>
      </c>
      <c r="E5" s="27" t="s">
        <v>20</v>
      </c>
      <c r="F5" s="19">
        <f t="shared" si="0"/>
        <v>1798.01</v>
      </c>
      <c r="G5" s="21"/>
      <c r="H5" s="37">
        <v>2323.6698181818183</v>
      </c>
      <c r="I5" s="18">
        <f t="shared" si="1"/>
        <v>0</v>
      </c>
      <c r="J5" s="81"/>
      <c r="L5" s="2" t="s">
        <v>8</v>
      </c>
      <c r="M5" s="10">
        <v>0.9025</v>
      </c>
    </row>
    <row r="6" spans="1:13" ht="60.75" customHeight="1">
      <c r="A6" s="20"/>
      <c r="B6" s="22">
        <v>3660</v>
      </c>
      <c r="C6" s="22" t="s">
        <v>21</v>
      </c>
      <c r="D6" s="36" t="s">
        <v>18</v>
      </c>
      <c r="E6" s="27" t="s">
        <v>22</v>
      </c>
      <c r="F6" s="19">
        <f t="shared" si="0"/>
        <v>1798.01</v>
      </c>
      <c r="G6" s="21"/>
      <c r="H6" s="37">
        <v>2323.6698181818183</v>
      </c>
      <c r="I6" s="18">
        <f t="shared" si="1"/>
        <v>0</v>
      </c>
      <c r="J6" s="81"/>
      <c r="L6" s="2" t="s">
        <v>9</v>
      </c>
      <c r="M6" s="3">
        <v>0.85734</v>
      </c>
    </row>
    <row r="7" spans="1:20" ht="60.75" customHeight="1">
      <c r="A7" s="20"/>
      <c r="B7" s="22">
        <v>3660</v>
      </c>
      <c r="C7" s="22" t="s">
        <v>16</v>
      </c>
      <c r="D7" s="36" t="s">
        <v>18</v>
      </c>
      <c r="E7" s="27" t="s">
        <v>23</v>
      </c>
      <c r="F7" s="19">
        <f>ROUND(H7*$M$1,2)</f>
        <v>1798.01</v>
      </c>
      <c r="G7" s="21"/>
      <c r="H7" s="37">
        <v>2323.6698181818183</v>
      </c>
      <c r="I7" s="18">
        <f>F7*G7</f>
        <v>0</v>
      </c>
      <c r="J7" s="81"/>
      <c r="K7" s="23"/>
      <c r="L7" s="2" t="s">
        <v>10</v>
      </c>
      <c r="M7" s="3">
        <v>0.8145</v>
      </c>
      <c r="N7" s="23"/>
      <c r="O7" s="23"/>
      <c r="P7" s="23"/>
      <c r="Q7" s="23"/>
      <c r="R7" s="23"/>
      <c r="S7" s="23"/>
      <c r="T7" s="23"/>
    </row>
    <row r="8" spans="1:20" ht="60.75" customHeight="1">
      <c r="A8" s="20"/>
      <c r="B8" s="22">
        <v>3660</v>
      </c>
      <c r="C8" s="22" t="s">
        <v>24</v>
      </c>
      <c r="D8" s="36" t="s">
        <v>18</v>
      </c>
      <c r="E8" s="27" t="s">
        <v>25</v>
      </c>
      <c r="F8" s="19">
        <f t="shared" si="0"/>
        <v>1798.01</v>
      </c>
      <c r="G8" s="21"/>
      <c r="H8" s="37">
        <v>2323.6698181818183</v>
      </c>
      <c r="I8" s="18">
        <f t="shared" si="1"/>
        <v>0</v>
      </c>
      <c r="J8" s="81"/>
      <c r="K8" s="23"/>
      <c r="L8" s="24" t="s">
        <v>11</v>
      </c>
      <c r="M8" s="25">
        <v>0.77378</v>
      </c>
      <c r="N8" s="23"/>
      <c r="O8" s="23"/>
      <c r="P8" s="23"/>
      <c r="Q8" s="23"/>
      <c r="R8" s="23"/>
      <c r="S8" s="23"/>
      <c r="T8" s="23"/>
    </row>
    <row r="9" spans="1:14" ht="60.75" customHeight="1" thickBot="1">
      <c r="A9" s="38"/>
      <c r="B9" s="39">
        <v>3660</v>
      </c>
      <c r="C9" s="39" t="s">
        <v>26</v>
      </c>
      <c r="D9" s="40" t="s">
        <v>18</v>
      </c>
      <c r="E9" s="41" t="s">
        <v>56</v>
      </c>
      <c r="F9" s="42">
        <f t="shared" si="0"/>
        <v>1798.01</v>
      </c>
      <c r="G9" s="43"/>
      <c r="H9" s="44">
        <v>2323.6698181818183</v>
      </c>
      <c r="I9" s="45">
        <f t="shared" si="1"/>
        <v>0</v>
      </c>
      <c r="J9" s="46" t="s">
        <v>45</v>
      </c>
      <c r="L9" s="26">
        <v>6</v>
      </c>
      <c r="M9" s="25"/>
      <c r="N9" s="16"/>
    </row>
    <row r="10" spans="1:14" ht="61.5" customHeight="1">
      <c r="A10" s="61"/>
      <c r="B10" s="62">
        <v>3662</v>
      </c>
      <c r="C10" s="62" t="s">
        <v>17</v>
      </c>
      <c r="D10" s="63" t="s">
        <v>18</v>
      </c>
      <c r="E10" s="64" t="s">
        <v>27</v>
      </c>
      <c r="F10" s="65">
        <f t="shared" si="0"/>
        <v>1798.01</v>
      </c>
      <c r="G10" s="66"/>
      <c r="H10" s="67">
        <v>2323.6698181818183</v>
      </c>
      <c r="I10" s="68">
        <f t="shared" si="1"/>
        <v>0</v>
      </c>
      <c r="J10" s="71" t="s">
        <v>47</v>
      </c>
      <c r="L10" s="2">
        <f>L9+L2</f>
        <v>8</v>
      </c>
      <c r="M10" s="3"/>
      <c r="N10" s="16"/>
    </row>
    <row r="11" spans="1:10" ht="61.5" customHeight="1">
      <c r="A11" s="20"/>
      <c r="B11" s="22">
        <v>3662</v>
      </c>
      <c r="C11" s="22" t="s">
        <v>19</v>
      </c>
      <c r="D11" s="36" t="s">
        <v>18</v>
      </c>
      <c r="E11" s="27" t="s">
        <v>28</v>
      </c>
      <c r="F11" s="19">
        <f t="shared" si="0"/>
        <v>1798.01</v>
      </c>
      <c r="G11" s="21"/>
      <c r="H11" s="37">
        <v>2323.6698181818183</v>
      </c>
      <c r="I11" s="18">
        <f t="shared" si="1"/>
        <v>0</v>
      </c>
      <c r="J11" s="80"/>
    </row>
    <row r="12" spans="1:14" ht="61.5" customHeight="1">
      <c r="A12" s="20"/>
      <c r="B12" s="22">
        <v>3662</v>
      </c>
      <c r="C12" s="22" t="s">
        <v>21</v>
      </c>
      <c r="D12" s="36" t="s">
        <v>18</v>
      </c>
      <c r="E12" s="27" t="s">
        <v>29</v>
      </c>
      <c r="F12" s="19">
        <f t="shared" si="0"/>
        <v>1798.01</v>
      </c>
      <c r="G12" s="21"/>
      <c r="H12" s="37">
        <v>2323.6698181818183</v>
      </c>
      <c r="I12" s="18">
        <f t="shared" si="1"/>
        <v>0</v>
      </c>
      <c r="J12" s="80"/>
      <c r="N12" s="16"/>
    </row>
    <row r="13" spans="1:10" ht="61.5" customHeight="1">
      <c r="A13" s="20"/>
      <c r="B13" s="22">
        <v>3662</v>
      </c>
      <c r="C13" s="22" t="s">
        <v>16</v>
      </c>
      <c r="D13" s="36" t="s">
        <v>18</v>
      </c>
      <c r="E13" s="27" t="s">
        <v>30</v>
      </c>
      <c r="F13" s="19">
        <f t="shared" si="0"/>
        <v>1798.01</v>
      </c>
      <c r="G13" s="21"/>
      <c r="H13" s="37">
        <v>2323.6698181818183</v>
      </c>
      <c r="I13" s="18">
        <f t="shared" si="1"/>
        <v>0</v>
      </c>
      <c r="J13" s="80"/>
    </row>
    <row r="14" spans="1:10" ht="61.5" customHeight="1">
      <c r="A14" s="20"/>
      <c r="B14" s="22">
        <v>3662</v>
      </c>
      <c r="C14" s="22" t="s">
        <v>24</v>
      </c>
      <c r="D14" s="36" t="s">
        <v>18</v>
      </c>
      <c r="E14" s="27" t="s">
        <v>31</v>
      </c>
      <c r="F14" s="19">
        <f t="shared" si="0"/>
        <v>1798.01</v>
      </c>
      <c r="G14" s="21"/>
      <c r="H14" s="37">
        <v>2323.6698181818183</v>
      </c>
      <c r="I14" s="18">
        <f t="shared" si="1"/>
        <v>0</v>
      </c>
      <c r="J14" s="80"/>
    </row>
    <row r="15" spans="1:10" ht="60" customHeight="1" thickBot="1">
      <c r="A15" s="38"/>
      <c r="B15" s="39">
        <v>3662</v>
      </c>
      <c r="C15" s="39" t="s">
        <v>26</v>
      </c>
      <c r="D15" s="40" t="s">
        <v>18</v>
      </c>
      <c r="E15" s="41" t="s">
        <v>32</v>
      </c>
      <c r="F15" s="42">
        <f t="shared" si="0"/>
        <v>1798.01</v>
      </c>
      <c r="G15" s="43"/>
      <c r="H15" s="44">
        <v>2323.6698181818183</v>
      </c>
      <c r="I15" s="45">
        <f t="shared" si="1"/>
        <v>0</v>
      </c>
      <c r="J15" s="46" t="s">
        <v>45</v>
      </c>
    </row>
    <row r="16" spans="1:10" ht="73.5" customHeight="1">
      <c r="A16" s="20"/>
      <c r="B16" s="22">
        <v>3667</v>
      </c>
      <c r="C16" s="22" t="s">
        <v>19</v>
      </c>
      <c r="D16" s="36" t="s">
        <v>18</v>
      </c>
      <c r="E16" s="27" t="s">
        <v>51</v>
      </c>
      <c r="F16" s="19">
        <f t="shared" si="0"/>
        <v>2198.01</v>
      </c>
      <c r="G16" s="21"/>
      <c r="H16" s="37">
        <v>2840.6152727272724</v>
      </c>
      <c r="I16" s="18">
        <f aca="true" t="shared" si="2" ref="I16:I30">F16*G16</f>
        <v>0</v>
      </c>
      <c r="J16" s="69" t="s">
        <v>48</v>
      </c>
    </row>
    <row r="17" spans="1:10" ht="73.5" customHeight="1">
      <c r="A17" s="20"/>
      <c r="B17" s="22">
        <v>3667</v>
      </c>
      <c r="C17" s="22" t="s">
        <v>21</v>
      </c>
      <c r="D17" s="36" t="s">
        <v>18</v>
      </c>
      <c r="E17" s="27" t="s">
        <v>33</v>
      </c>
      <c r="F17" s="19">
        <f>ROUND(H17*$M$1,2)</f>
        <v>2198.01</v>
      </c>
      <c r="G17" s="21"/>
      <c r="H17" s="37">
        <v>2840.6152727272724</v>
      </c>
      <c r="I17" s="18">
        <f>F17*G17</f>
        <v>0</v>
      </c>
      <c r="J17" s="70"/>
    </row>
    <row r="18" spans="1:10" ht="73.5" customHeight="1">
      <c r="A18" s="20"/>
      <c r="B18" s="22">
        <v>3667</v>
      </c>
      <c r="C18" s="22" t="s">
        <v>16</v>
      </c>
      <c r="D18" s="36" t="s">
        <v>18</v>
      </c>
      <c r="E18" s="27" t="s">
        <v>54</v>
      </c>
      <c r="F18" s="19">
        <f>ROUND(H18*$M$1,2)</f>
        <v>2198.01</v>
      </c>
      <c r="G18" s="21"/>
      <c r="H18" s="37">
        <v>2840.6152727272724</v>
      </c>
      <c r="I18" s="18">
        <f>F18*G18</f>
        <v>0</v>
      </c>
      <c r="J18" s="70"/>
    </row>
    <row r="19" spans="1:10" ht="73.5" customHeight="1">
      <c r="A19" s="20"/>
      <c r="B19" s="22">
        <v>3667</v>
      </c>
      <c r="C19" s="22" t="s">
        <v>24</v>
      </c>
      <c r="D19" s="36" t="s">
        <v>18</v>
      </c>
      <c r="E19" s="27" t="s">
        <v>34</v>
      </c>
      <c r="F19" s="19">
        <f t="shared" si="0"/>
        <v>2198.01</v>
      </c>
      <c r="G19" s="21"/>
      <c r="H19" s="37">
        <v>2840.6152727272724</v>
      </c>
      <c r="I19" s="18">
        <f t="shared" si="2"/>
        <v>0</v>
      </c>
      <c r="J19" s="71"/>
    </row>
    <row r="20" spans="1:10" ht="73.5" customHeight="1" thickBot="1">
      <c r="A20" s="38"/>
      <c r="B20" s="39">
        <v>3667</v>
      </c>
      <c r="C20" s="39" t="s">
        <v>26</v>
      </c>
      <c r="D20" s="40" t="s">
        <v>18</v>
      </c>
      <c r="E20" s="41" t="s">
        <v>35</v>
      </c>
      <c r="F20" s="42">
        <f t="shared" si="0"/>
        <v>2198.01</v>
      </c>
      <c r="G20" s="43"/>
      <c r="H20" s="44">
        <v>2840.6152727272724</v>
      </c>
      <c r="I20" s="45">
        <f t="shared" si="2"/>
        <v>0</v>
      </c>
      <c r="J20" s="46" t="s">
        <v>45</v>
      </c>
    </row>
    <row r="21" spans="1:10" ht="91.5" customHeight="1">
      <c r="A21" s="20"/>
      <c r="B21" s="22">
        <v>3663</v>
      </c>
      <c r="C21" s="22" t="s">
        <v>17</v>
      </c>
      <c r="D21" s="36" t="s">
        <v>18</v>
      </c>
      <c r="E21" s="27" t="s">
        <v>55</v>
      </c>
      <c r="F21" s="19">
        <f t="shared" si="0"/>
        <v>2198.01</v>
      </c>
      <c r="G21" s="21"/>
      <c r="H21" s="37">
        <v>2840.6152727272724</v>
      </c>
      <c r="I21" s="18">
        <f t="shared" si="2"/>
        <v>0</v>
      </c>
      <c r="J21" s="69" t="s">
        <v>49</v>
      </c>
    </row>
    <row r="22" spans="1:10" ht="91.5" customHeight="1">
      <c r="A22" s="52"/>
      <c r="B22" s="53">
        <v>3663</v>
      </c>
      <c r="C22" s="53" t="s">
        <v>36</v>
      </c>
      <c r="D22" s="54" t="s">
        <v>18</v>
      </c>
      <c r="E22" s="55" t="s">
        <v>37</v>
      </c>
      <c r="F22" s="56">
        <f>ROUND(H22*$M$1,2)</f>
        <v>2198.01</v>
      </c>
      <c r="G22" s="57"/>
      <c r="H22" s="58">
        <v>2840.6152727272724</v>
      </c>
      <c r="I22" s="59">
        <f>F22*G22</f>
        <v>0</v>
      </c>
      <c r="J22" s="70"/>
    </row>
    <row r="23" spans="1:10" ht="91.5" customHeight="1">
      <c r="A23" s="52"/>
      <c r="B23" s="53">
        <v>3663</v>
      </c>
      <c r="C23" s="53" t="s">
        <v>38</v>
      </c>
      <c r="D23" s="54" t="s">
        <v>18</v>
      </c>
      <c r="E23" s="55" t="s">
        <v>39</v>
      </c>
      <c r="F23" s="56">
        <f>ROUND(H23*$M$1,2)</f>
        <v>2198.01</v>
      </c>
      <c r="G23" s="57"/>
      <c r="H23" s="58">
        <v>2840.6152727272724</v>
      </c>
      <c r="I23" s="59">
        <f>F23*G23</f>
        <v>0</v>
      </c>
      <c r="J23" s="71"/>
    </row>
    <row r="24" spans="1:10" ht="91.5" customHeight="1" thickBot="1">
      <c r="A24" s="52"/>
      <c r="B24" s="53">
        <v>3663</v>
      </c>
      <c r="C24" s="53" t="s">
        <v>26</v>
      </c>
      <c r="D24" s="54" t="s">
        <v>18</v>
      </c>
      <c r="E24" s="55" t="s">
        <v>57</v>
      </c>
      <c r="F24" s="56">
        <f t="shared" si="0"/>
        <v>2198.01</v>
      </c>
      <c r="G24" s="57"/>
      <c r="H24" s="58">
        <v>2840.6152727272724</v>
      </c>
      <c r="I24" s="59">
        <f t="shared" si="2"/>
        <v>0</v>
      </c>
      <c r="J24" s="60" t="s">
        <v>45</v>
      </c>
    </row>
    <row r="25" spans="1:10" ht="60.75" customHeight="1">
      <c r="A25" s="28"/>
      <c r="B25" s="29">
        <v>3666</v>
      </c>
      <c r="C25" s="29" t="s">
        <v>17</v>
      </c>
      <c r="D25" s="30" t="s">
        <v>18</v>
      </c>
      <c r="E25" s="31" t="s">
        <v>58</v>
      </c>
      <c r="F25" s="32">
        <f t="shared" si="0"/>
        <v>3398.02</v>
      </c>
      <c r="G25" s="33"/>
      <c r="H25" s="34">
        <v>4391.451636363636</v>
      </c>
      <c r="I25" s="35">
        <f t="shared" si="2"/>
        <v>0</v>
      </c>
      <c r="J25" s="79" t="s">
        <v>50</v>
      </c>
    </row>
    <row r="26" spans="1:10" ht="60.75" customHeight="1">
      <c r="A26" s="20"/>
      <c r="B26" s="22">
        <v>3666</v>
      </c>
      <c r="C26" s="22" t="s">
        <v>19</v>
      </c>
      <c r="D26" s="36" t="s">
        <v>18</v>
      </c>
      <c r="E26" s="27" t="s">
        <v>40</v>
      </c>
      <c r="F26" s="19">
        <f t="shared" si="0"/>
        <v>3398.02</v>
      </c>
      <c r="G26" s="21"/>
      <c r="H26" s="37">
        <v>4391.451636363636</v>
      </c>
      <c r="I26" s="18">
        <f t="shared" si="2"/>
        <v>0</v>
      </c>
      <c r="J26" s="80"/>
    </row>
    <row r="27" spans="1:10" ht="60.75" customHeight="1">
      <c r="A27" s="20"/>
      <c r="B27" s="22">
        <v>3666</v>
      </c>
      <c r="C27" s="22" t="s">
        <v>21</v>
      </c>
      <c r="D27" s="36" t="s">
        <v>18</v>
      </c>
      <c r="E27" s="27" t="s">
        <v>41</v>
      </c>
      <c r="F27" s="19">
        <f t="shared" si="0"/>
        <v>3398.02</v>
      </c>
      <c r="G27" s="21"/>
      <c r="H27" s="37">
        <v>4391.451636363636</v>
      </c>
      <c r="I27" s="18">
        <f t="shared" si="2"/>
        <v>0</v>
      </c>
      <c r="J27" s="80"/>
    </row>
    <row r="28" spans="1:10" ht="60.75" customHeight="1">
      <c r="A28" s="20"/>
      <c r="B28" s="22">
        <v>3666</v>
      </c>
      <c r="C28" s="22" t="s">
        <v>16</v>
      </c>
      <c r="D28" s="36" t="s">
        <v>18</v>
      </c>
      <c r="E28" s="27" t="s">
        <v>42</v>
      </c>
      <c r="F28" s="19">
        <f>ROUND(H28*$M$1,2)</f>
        <v>3398.02</v>
      </c>
      <c r="G28" s="21"/>
      <c r="H28" s="37">
        <v>4391.451636363636</v>
      </c>
      <c r="I28" s="18">
        <f>F28*G28</f>
        <v>0</v>
      </c>
      <c r="J28" s="80"/>
    </row>
    <row r="29" spans="1:10" ht="60.75" customHeight="1">
      <c r="A29" s="20"/>
      <c r="B29" s="22">
        <v>3666</v>
      </c>
      <c r="C29" s="22" t="s">
        <v>24</v>
      </c>
      <c r="D29" s="36" t="s">
        <v>18</v>
      </c>
      <c r="E29" s="27" t="s">
        <v>43</v>
      </c>
      <c r="F29" s="19">
        <f t="shared" si="0"/>
        <v>3398.02</v>
      </c>
      <c r="G29" s="21"/>
      <c r="H29" s="37">
        <v>4391.451636363636</v>
      </c>
      <c r="I29" s="18">
        <f t="shared" si="2"/>
        <v>0</v>
      </c>
      <c r="J29" s="80"/>
    </row>
    <row r="30" spans="1:10" ht="60.75" customHeight="1" thickBot="1">
      <c r="A30" s="38"/>
      <c r="B30" s="39">
        <v>3666</v>
      </c>
      <c r="C30" s="39" t="s">
        <v>26</v>
      </c>
      <c r="D30" s="40" t="s">
        <v>18</v>
      </c>
      <c r="E30" s="41" t="s">
        <v>52</v>
      </c>
      <c r="F30" s="42">
        <f t="shared" si="0"/>
        <v>3398.02</v>
      </c>
      <c r="G30" s="43"/>
      <c r="H30" s="44">
        <v>4391.451636363636</v>
      </c>
      <c r="I30" s="45">
        <f t="shared" si="2"/>
        <v>0</v>
      </c>
      <c r="J30" s="46" t="s">
        <v>45</v>
      </c>
    </row>
  </sheetData>
  <sheetProtection/>
  <mergeCells count="8">
    <mergeCell ref="J16:J19"/>
    <mergeCell ref="A1:D1"/>
    <mergeCell ref="A2:D2"/>
    <mergeCell ref="E1:I1"/>
    <mergeCell ref="J25:J29"/>
    <mergeCell ref="J10:J14"/>
    <mergeCell ref="J4:J8"/>
    <mergeCell ref="J21:J23"/>
  </mergeCells>
  <dataValidations count="1">
    <dataValidation type="list" showInputMessage="1" showErrorMessage="1" prompt="&lt;- Выберите из списка необходимый Вам прайс" errorTitle="Место для ввода названия прайса" error="Нужный Вам прайс Вы можете выбрать нажав на стрелочку с выпадающим списком." sqref="F2:G2">
      <formula1>$L$1:$L$8</formula1>
    </dataValidation>
  </dataValidations>
  <hyperlinks>
    <hyperlink ref="J9" r:id="rId1" display="Посмотреть коллекцию на сайте"/>
    <hyperlink ref="J15" r:id="rId2" display="Посмотреть коллекцию на сайте"/>
    <hyperlink ref="J20" r:id="rId3" display="Посмотреть коллекцию на сайте"/>
    <hyperlink ref="J30" r:id="rId4" display="Посмотреть коллекцию на сайте"/>
    <hyperlink ref="J24" r:id="rId5" display="Посмотреть коллекцию на сайте"/>
  </hyperlinks>
  <printOptions/>
  <pageMargins left="0.75" right="0.75" top="1" bottom="1" header="0.5" footer="0.5"/>
  <pageSetup horizontalDpi="600" verticalDpi="6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showZeros="0" zoomScalePageLayoutView="0" workbookViewId="0" topLeftCell="A1">
      <selection activeCell="D2" sqref="D2"/>
    </sheetView>
  </sheetViews>
  <sheetFormatPr defaultColWidth="9.140625" defaultRowHeight="12.75"/>
  <cols>
    <col min="1" max="1" width="10.140625" style="14" customWidth="1"/>
    <col min="2" max="2" width="9.140625" style="14" customWidth="1"/>
    <col min="3" max="3" width="11.7109375" style="14" bestFit="1" customWidth="1"/>
    <col min="4" max="16384" width="9.140625" style="14" customWidth="1"/>
  </cols>
  <sheetData>
    <row r="1" spans="1:4" ht="15">
      <c r="A1" s="11" t="str">
        <f>Лист1!A2</f>
        <v>Габриэлла, натуральный шелк</v>
      </c>
      <c r="B1" s="12" t="str">
        <f ca="1">MID(CELL("имяфайла"),SEARCH("[",CELL("имяфайла"))+1,SEARCH("]",CELL("имяфайла"))-SEARCH("[",CELL("имяфайла"))-1)</f>
        <v>Процент.xlsx</v>
      </c>
      <c r="C1" s="12"/>
      <c r="D1" s="13"/>
    </row>
    <row r="2" spans="1:4" ht="15">
      <c r="A2" s="15">
        <f>Лист1!B4</f>
        <v>3660</v>
      </c>
      <c r="B2" s="15" t="str">
        <f>Лист1!C4</f>
        <v>XS</v>
      </c>
      <c r="C2" s="15" t="str">
        <f>Лист1!D4</f>
        <v>капучино</v>
      </c>
      <c r="D2" s="15">
        <f>Лист1!G4</f>
        <v>0</v>
      </c>
    </row>
    <row r="3" spans="1:4" ht="15">
      <c r="A3" s="15">
        <f>Лист1!B5</f>
        <v>3660</v>
      </c>
      <c r="B3" s="15" t="str">
        <f>Лист1!C5</f>
        <v>S</v>
      </c>
      <c r="C3" s="15" t="str">
        <f>Лист1!D5</f>
        <v>капучино</v>
      </c>
      <c r="D3" s="15">
        <f>Лист1!G5</f>
        <v>0</v>
      </c>
    </row>
    <row r="4" spans="1:4" ht="15">
      <c r="A4" s="15">
        <f>Лист1!B6</f>
        <v>3660</v>
      </c>
      <c r="B4" s="15" t="str">
        <f>Лист1!C6</f>
        <v>M</v>
      </c>
      <c r="C4" s="15" t="str">
        <f>Лист1!D6</f>
        <v>капучино</v>
      </c>
      <c r="D4" s="15">
        <f>Лист1!G6</f>
        <v>0</v>
      </c>
    </row>
    <row r="5" spans="1:4" ht="15">
      <c r="A5" s="15">
        <f>Лист1!B7</f>
        <v>3660</v>
      </c>
      <c r="B5" s="15" t="str">
        <f>Лист1!C7</f>
        <v>L</v>
      </c>
      <c r="C5" s="15" t="str">
        <f>Лист1!D7</f>
        <v>капучино</v>
      </c>
      <c r="D5" s="15">
        <f>Лист1!G7</f>
        <v>0</v>
      </c>
    </row>
    <row r="6" spans="1:4" ht="15">
      <c r="A6" s="15">
        <f>Лист1!B8</f>
        <v>3660</v>
      </c>
      <c r="B6" s="15" t="str">
        <f>Лист1!C8</f>
        <v>XL</v>
      </c>
      <c r="C6" s="15" t="str">
        <f>Лист1!D8</f>
        <v>капучино</v>
      </c>
      <c r="D6" s="15">
        <f>Лист1!G8</f>
        <v>0</v>
      </c>
    </row>
    <row r="7" spans="1:4" ht="15">
      <c r="A7" s="15">
        <f>Лист1!B9</f>
        <v>3660</v>
      </c>
      <c r="B7" s="15" t="str">
        <f>Лист1!C9</f>
        <v>2XL</v>
      </c>
      <c r="C7" s="15" t="str">
        <f>Лист1!D9</f>
        <v>капучино</v>
      </c>
      <c r="D7" s="15">
        <f>Лист1!G9</f>
        <v>0</v>
      </c>
    </row>
    <row r="8" spans="1:4" ht="15">
      <c r="A8" s="15">
        <f>Лист1!B10</f>
        <v>3662</v>
      </c>
      <c r="B8" s="15" t="str">
        <f>Лист1!C10</f>
        <v>XS</v>
      </c>
      <c r="C8" s="15" t="str">
        <f>Лист1!D10</f>
        <v>капучино</v>
      </c>
      <c r="D8" s="15">
        <f>Лист1!G10</f>
        <v>0</v>
      </c>
    </row>
    <row r="9" spans="1:4" ht="15">
      <c r="A9" s="15">
        <f>Лист1!B11</f>
        <v>3662</v>
      </c>
      <c r="B9" s="15" t="str">
        <f>Лист1!C11</f>
        <v>S</v>
      </c>
      <c r="C9" s="15" t="str">
        <f>Лист1!D11</f>
        <v>капучино</v>
      </c>
      <c r="D9" s="15">
        <f>Лист1!G11</f>
        <v>0</v>
      </c>
    </row>
    <row r="10" spans="1:4" ht="15">
      <c r="A10" s="15">
        <f>Лист1!B12</f>
        <v>3662</v>
      </c>
      <c r="B10" s="15" t="str">
        <f>Лист1!C12</f>
        <v>M</v>
      </c>
      <c r="C10" s="15" t="str">
        <f>Лист1!D12</f>
        <v>капучино</v>
      </c>
      <c r="D10" s="15">
        <f>Лист1!G12</f>
        <v>0</v>
      </c>
    </row>
    <row r="11" spans="1:4" ht="15">
      <c r="A11" s="15">
        <f>Лист1!B13</f>
        <v>3662</v>
      </c>
      <c r="B11" s="15" t="str">
        <f>Лист1!C13</f>
        <v>L</v>
      </c>
      <c r="C11" s="15" t="str">
        <f>Лист1!D13</f>
        <v>капучино</v>
      </c>
      <c r="D11" s="15">
        <f>Лист1!G13</f>
        <v>0</v>
      </c>
    </row>
    <row r="12" spans="1:4" ht="15">
      <c r="A12" s="15">
        <f>Лист1!B14</f>
        <v>3662</v>
      </c>
      <c r="B12" s="15" t="str">
        <f>Лист1!C14</f>
        <v>XL</v>
      </c>
      <c r="C12" s="15" t="str">
        <f>Лист1!D14</f>
        <v>капучино</v>
      </c>
      <c r="D12" s="15">
        <f>Лист1!G14</f>
        <v>0</v>
      </c>
    </row>
    <row r="13" spans="1:4" ht="15">
      <c r="A13" s="15">
        <f>Лист1!B15</f>
        <v>3662</v>
      </c>
      <c r="B13" s="15" t="str">
        <f>Лист1!C15</f>
        <v>2XL</v>
      </c>
      <c r="C13" s="15" t="str">
        <f>Лист1!D15</f>
        <v>капучино</v>
      </c>
      <c r="D13" s="15">
        <f>Лист1!G15</f>
        <v>0</v>
      </c>
    </row>
    <row r="14" spans="1:4" ht="15">
      <c r="A14" s="15">
        <f>Лист1!B16</f>
        <v>3667</v>
      </c>
      <c r="B14" s="15" t="str">
        <f>Лист1!C16</f>
        <v>S</v>
      </c>
      <c r="C14" s="15" t="str">
        <f>Лист1!D16</f>
        <v>капучино</v>
      </c>
      <c r="D14" s="15">
        <f>Лист1!G16</f>
        <v>0</v>
      </c>
    </row>
    <row r="15" spans="1:4" ht="15">
      <c r="A15" s="15">
        <f>Лист1!B17</f>
        <v>3667</v>
      </c>
      <c r="B15" s="15" t="str">
        <f>Лист1!C17</f>
        <v>M</v>
      </c>
      <c r="C15" s="15" t="str">
        <f>Лист1!D17</f>
        <v>капучино</v>
      </c>
      <c r="D15" s="15">
        <f>Лист1!G17</f>
        <v>0</v>
      </c>
    </row>
    <row r="16" spans="1:4" ht="15">
      <c r="A16" s="15">
        <f>Лист1!B18</f>
        <v>3667</v>
      </c>
      <c r="B16" s="15" t="str">
        <f>Лист1!C18</f>
        <v>L</v>
      </c>
      <c r="C16" s="15" t="str">
        <f>Лист1!D18</f>
        <v>капучино</v>
      </c>
      <c r="D16" s="15">
        <f>Лист1!G18</f>
        <v>0</v>
      </c>
    </row>
    <row r="17" spans="1:4" ht="15">
      <c r="A17" s="15">
        <f>Лист1!B19</f>
        <v>3667</v>
      </c>
      <c r="B17" s="15" t="str">
        <f>Лист1!C19</f>
        <v>XL</v>
      </c>
      <c r="C17" s="15" t="str">
        <f>Лист1!D19</f>
        <v>капучино</v>
      </c>
      <c r="D17" s="15">
        <f>Лист1!G19</f>
        <v>0</v>
      </c>
    </row>
    <row r="18" spans="1:4" ht="15">
      <c r="A18" s="15">
        <f>Лист1!B20</f>
        <v>3667</v>
      </c>
      <c r="B18" s="15" t="str">
        <f>Лист1!C20</f>
        <v>2XL</v>
      </c>
      <c r="C18" s="15" t="str">
        <f>Лист1!D20</f>
        <v>капучино</v>
      </c>
      <c r="D18" s="15">
        <f>Лист1!G20</f>
        <v>0</v>
      </c>
    </row>
    <row r="19" spans="1:4" ht="15">
      <c r="A19" s="15">
        <f>Лист1!B21</f>
        <v>3663</v>
      </c>
      <c r="B19" s="15" t="str">
        <f>Лист1!C21</f>
        <v>XS</v>
      </c>
      <c r="C19" s="15" t="str">
        <f>Лист1!D21</f>
        <v>капучино</v>
      </c>
      <c r="D19" s="15">
        <f>Лист1!G21</f>
        <v>0</v>
      </c>
    </row>
    <row r="20" spans="1:4" ht="15">
      <c r="A20" s="15">
        <f>Лист1!B22</f>
        <v>3663</v>
      </c>
      <c r="B20" s="15" t="str">
        <f>Лист1!C22</f>
        <v>S/M</v>
      </c>
      <c r="C20" s="15" t="str">
        <f>Лист1!D22</f>
        <v>капучино</v>
      </c>
      <c r="D20" s="15">
        <f>Лист1!G22</f>
        <v>0</v>
      </c>
    </row>
    <row r="21" spans="1:4" ht="15">
      <c r="A21" s="15">
        <f>Лист1!B23</f>
        <v>3663</v>
      </c>
      <c r="B21" s="15" t="str">
        <f>Лист1!C23</f>
        <v>L/XL</v>
      </c>
      <c r="C21" s="15" t="str">
        <f>Лист1!D23</f>
        <v>капучино</v>
      </c>
      <c r="D21" s="15">
        <f>Лист1!G23</f>
        <v>0</v>
      </c>
    </row>
    <row r="22" spans="1:4" ht="15">
      <c r="A22" s="15">
        <f>Лист1!B24</f>
        <v>3663</v>
      </c>
      <c r="B22" s="15" t="str">
        <f>Лист1!C24</f>
        <v>2XL</v>
      </c>
      <c r="C22" s="15" t="str">
        <f>Лист1!D24</f>
        <v>капучино</v>
      </c>
      <c r="D22" s="15">
        <f>Лист1!G24</f>
        <v>0</v>
      </c>
    </row>
    <row r="23" spans="1:4" ht="15">
      <c r="A23" s="15">
        <f>Лист1!B25</f>
        <v>3666</v>
      </c>
      <c r="B23" s="15" t="str">
        <f>Лист1!C25</f>
        <v>XS</v>
      </c>
      <c r="C23" s="15" t="str">
        <f>Лист1!D25</f>
        <v>капучино</v>
      </c>
      <c r="D23" s="15">
        <f>Лист1!G25</f>
        <v>0</v>
      </c>
    </row>
    <row r="24" spans="1:4" ht="15">
      <c r="A24" s="15">
        <f>Лист1!B26</f>
        <v>3666</v>
      </c>
      <c r="B24" s="15" t="str">
        <f>Лист1!C26</f>
        <v>S</v>
      </c>
      <c r="C24" s="15" t="str">
        <f>Лист1!D26</f>
        <v>капучино</v>
      </c>
      <c r="D24" s="15">
        <f>Лист1!G26</f>
        <v>0</v>
      </c>
    </row>
    <row r="25" spans="1:4" ht="15">
      <c r="A25" s="15">
        <f>Лист1!B27</f>
        <v>3666</v>
      </c>
      <c r="B25" s="15" t="str">
        <f>Лист1!C27</f>
        <v>M</v>
      </c>
      <c r="C25" s="15" t="str">
        <f>Лист1!D27</f>
        <v>капучино</v>
      </c>
      <c r="D25" s="15">
        <f>Лист1!G27</f>
        <v>0</v>
      </c>
    </row>
    <row r="26" spans="1:4" ht="15">
      <c r="A26" s="15">
        <f>Лист1!B28</f>
        <v>3666</v>
      </c>
      <c r="B26" s="15" t="str">
        <f>Лист1!C28</f>
        <v>L</v>
      </c>
      <c r="C26" s="15" t="str">
        <f>Лист1!D28</f>
        <v>капучино</v>
      </c>
      <c r="D26" s="15">
        <f>Лист1!G28</f>
        <v>0</v>
      </c>
    </row>
    <row r="27" spans="1:4" ht="15">
      <c r="A27" s="15">
        <f>Лист1!B29</f>
        <v>3666</v>
      </c>
      <c r="B27" s="15" t="str">
        <f>Лист1!C29</f>
        <v>XL</v>
      </c>
      <c r="C27" s="15" t="str">
        <f>Лист1!D29</f>
        <v>капучино</v>
      </c>
      <c r="D27" s="15">
        <f>Лист1!G29</f>
        <v>0</v>
      </c>
    </row>
    <row r="28" spans="1:4" ht="15">
      <c r="A28" s="15">
        <f>Лист1!B30</f>
        <v>3666</v>
      </c>
      <c r="B28" s="15" t="str">
        <f>Лист1!C30</f>
        <v>2XL</v>
      </c>
      <c r="C28" s="15" t="str">
        <f>Лист1!D30</f>
        <v>капучино</v>
      </c>
      <c r="D28" s="15">
        <f>Лист1!G30</f>
        <v>0</v>
      </c>
    </row>
    <row r="29" spans="1:4" ht="15">
      <c r="A29" s="15">
        <f>Лист1!B31</f>
        <v>0</v>
      </c>
      <c r="B29" s="15">
        <f>Лист1!C31</f>
        <v>0</v>
      </c>
      <c r="C29" s="15">
        <f>Лист1!D31</f>
        <v>0</v>
      </c>
      <c r="D29" s="15">
        <f>Лист1!G31</f>
        <v>0</v>
      </c>
    </row>
    <row r="30" spans="1:4" ht="15">
      <c r="A30" s="15">
        <f>Лист1!B32</f>
        <v>0</v>
      </c>
      <c r="B30" s="15">
        <f>Лист1!C32</f>
        <v>0</v>
      </c>
      <c r="C30" s="15">
        <f>Лист1!D32</f>
        <v>0</v>
      </c>
      <c r="D30" s="15">
        <f>Лист1!G32</f>
        <v>0</v>
      </c>
    </row>
    <row r="31" spans="1:4" ht="15">
      <c r="A31" s="15">
        <f>Лист1!B33</f>
        <v>0</v>
      </c>
      <c r="B31" s="15">
        <f>Лист1!C33</f>
        <v>0</v>
      </c>
      <c r="C31" s="15">
        <f>Лист1!D33</f>
        <v>0</v>
      </c>
      <c r="D31" s="15">
        <f>Лист1!G33</f>
        <v>0</v>
      </c>
    </row>
    <row r="32" spans="1:4" ht="15">
      <c r="A32" s="15">
        <f>Лист1!B34</f>
        <v>0</v>
      </c>
      <c r="B32" s="15">
        <f>Лист1!C34</f>
        <v>0</v>
      </c>
      <c r="C32" s="15">
        <f>Лист1!D34</f>
        <v>0</v>
      </c>
      <c r="D32" s="15">
        <f>Лист1!G34</f>
        <v>0</v>
      </c>
    </row>
    <row r="33" spans="1:4" ht="15">
      <c r="A33" s="15">
        <f>Лист1!B35</f>
        <v>0</v>
      </c>
      <c r="B33" s="15">
        <f>Лист1!C35</f>
        <v>0</v>
      </c>
      <c r="C33" s="15">
        <f>Лист1!D35</f>
        <v>0</v>
      </c>
      <c r="D33" s="15">
        <f>Лист1!G35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Виталий</cp:lastModifiedBy>
  <cp:lastPrinted>2019-12-03T12:11:34Z</cp:lastPrinted>
  <dcterms:created xsi:type="dcterms:W3CDTF">1996-10-08T23:32:33Z</dcterms:created>
  <dcterms:modified xsi:type="dcterms:W3CDTF">2024-03-26T13:16:17Z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